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Setting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-"/>
    <numFmt numFmtId="165" formatCode="0.0%;(0.0%);-"/>
    <numFmt numFmtId="166" formatCode="+0.0;-0.0;0.0"/>
  </numFmts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color rgb="00333333"/>
      <sz val="10"/>
    </font>
    <font>
      <name val="Arial"/>
      <color rgb="000000FF"/>
      <sz val="10"/>
    </font>
    <font>
      <name val="Arial"/>
      <b val="1"/>
      <color rgb="00203164"/>
      <sz val="16"/>
    </font>
    <font>
      <name val="Arial"/>
      <b val="1"/>
      <color rgb="00FFFFFF"/>
      <sz val="10"/>
    </font>
    <font>
      <name val="Arial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20316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bottom style="thin">
        <color rgb="00C9D3E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3" borderId="0" applyAlignment="1" pivotButton="0" quotePrefix="0" xfId="0">
      <alignment horizontal="center" vertical="center" wrapText="1"/>
    </xf>
    <xf numFmtId="49" fontId="3" fillId="2" borderId="1" pivotButton="0" quotePrefix="0" xfId="0"/>
    <xf numFmtId="164" fontId="3" fillId="2" borderId="1" pivotButton="0" quotePrefix="0" xfId="0"/>
    <xf numFmtId="165" fontId="6" fillId="4" borderId="1" pivotButton="0" quotePrefix="0" xfId="0"/>
    <xf numFmtId="164" fontId="6" fillId="4" borderId="1" pivotButton="0" quotePrefix="0" xfId="0"/>
    <xf numFmtId="0" fontId="6" fillId="4" borderId="1" pivotButton="0" quotePrefix="0" xfId="0"/>
    <xf numFmtId="166" fontId="6" fillId="4" borderId="1" pivotButton="0" quotePrefix="0" xfId="0"/>
    <xf numFmtId="165" fontId="6" fillId="0" borderId="1" pivotButton="0" quotePrefix="0" xfId="0"/>
    <xf numFmtId="164" fontId="6" fillId="0" borderId="1" pivotButton="0" quotePrefix="0" xfId="0"/>
    <xf numFmtId="0" fontId="6" fillId="0" borderId="1" pivotButton="0" quotePrefix="0" xfId="0"/>
    <xf numFmtId="166" fontId="6" fillId="0" borderId="1" pivotButton="0" quotePrefix="0" xfId="0"/>
    <xf numFmtId="0" fontId="2" fillId="0" borderId="0" pivotButton="0" quotePrefix="0" xfId="0"/>
    <xf numFmtId="0" fontId="1" fillId="0" borderId="0" pivotButton="0" quotePrefix="0" xfId="0"/>
    <xf numFmtId="9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TMHS</author>
  </authors>
  <commentList>
    <comment ref="A5" authorId="0" shapeId="0">
      <text>
        <t>Example values from the calculator's worked example. Replace with your own month, e.g. "Sep 2026".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13" customWidth="1" min="4" max="4"/>
    <col width="15" customWidth="1" min="5" max="5"/>
    <col width="11" customWidth="1" min="6" max="6"/>
    <col width="10" customWidth="1" min="7" max="7"/>
    <col width="13" customWidth="1" min="8" max="8"/>
    <col width="11" customWidth="1" min="9" max="9"/>
    <col width="15" customWidth="1" min="10" max="10"/>
    <col width="14" customWidth="1" min="11" max="11"/>
    <col width="15" customWidth="1" min="12" max="12"/>
  </cols>
  <sheetData>
    <row r="1">
      <c r="A1" s="1" t="inlineStr">
        <is>
          <t>Prime cost tracker</t>
        </is>
      </c>
    </row>
    <row r="2" ht="30" customHeight="1">
      <c r="A2" s="2" t="inlineStr">
        <is>
          <t>Fill in the yellow cells (blue text) from each month's P&amp;L; everything else calculates. Row 5 is an example to show the format: overwrite it or delete its numbers. Bands are set on the Settings sheet.</t>
        </is>
      </c>
    </row>
    <row r="4" ht="44" customHeight="1">
      <c r="A4" s="3" t="inlineStr">
        <is>
          <t>Month</t>
        </is>
      </c>
      <c r="B4" s="3" t="inlineStr">
        <is>
          <t>Sales ($)</t>
        </is>
      </c>
      <c r="C4" s="3" t="inlineStr">
        <is>
          <t>Food &amp; beverage cost ($)</t>
        </is>
      </c>
      <c r="D4" s="3" t="inlineStr">
        <is>
          <t>Labor cost ($)</t>
        </is>
      </c>
      <c r="E4" s="3" t="inlineStr">
        <is>
          <t>Other controllable costs ($)</t>
        </is>
      </c>
      <c r="F4" s="3" t="inlineStr">
        <is>
          <t>Food &amp; bev %</t>
        </is>
      </c>
      <c r="G4" s="3" t="inlineStr">
        <is>
          <t>Labor %</t>
        </is>
      </c>
      <c r="H4" s="3" t="inlineStr">
        <is>
          <t>Prime cost ($)</t>
        </is>
      </c>
      <c r="I4" s="3" t="inlineStr">
        <is>
          <t>Prime cost %</t>
        </is>
      </c>
      <c r="J4" s="3" t="inlineStr">
        <is>
          <t>Band</t>
        </is>
      </c>
      <c r="K4" s="3" t="inlineStr">
        <is>
          <t>Left after these costs ($)</t>
        </is>
      </c>
      <c r="L4" s="3" t="inlineStr">
        <is>
          <t>Change vs previous month (points)</t>
        </is>
      </c>
    </row>
    <row r="5">
      <c r="A5" s="4" t="inlineStr">
        <is>
          <t>Example</t>
        </is>
      </c>
      <c r="B5" s="5" t="n">
        <v>100000</v>
      </c>
      <c r="C5" s="5" t="n">
        <v>31000</v>
      </c>
      <c r="D5" s="5" t="n">
        <v>32000</v>
      </c>
      <c r="E5" s="5" t="n">
        <v>12000</v>
      </c>
      <c r="F5" s="6">
        <f>IF($B5&gt;0,C5/B5,"")</f>
        <v/>
      </c>
      <c r="G5" s="6">
        <f>IF($B5&gt;0,D5/B5,"")</f>
        <v/>
      </c>
      <c r="H5" s="7">
        <f>IF($B5&gt;0,C5+D5,"")</f>
        <v/>
      </c>
      <c r="I5" s="6">
        <f>IF($B5&gt;0,H5/B5,"")</f>
        <v/>
      </c>
      <c r="J5" s="8">
        <f>IF(I5="","",IF(I5&lt;Settings!$B$3,"Strong",IF(I5&lt;Settings!$B$4,"On target",IF(I5&lt;Settings!$B$5,"Watch closely","Needs attention"))))</f>
        <v/>
      </c>
      <c r="K5" s="7">
        <f>IF($B5&gt;0,B5-C5-D5-E5,"")</f>
        <v/>
      </c>
      <c r="L5" s="9" t="n"/>
    </row>
    <row r="6">
      <c r="A6" s="4" t="n"/>
      <c r="B6" s="5" t="n"/>
      <c r="C6" s="5" t="n"/>
      <c r="D6" s="5" t="n"/>
      <c r="E6" s="5" t="n"/>
      <c r="F6" s="10">
        <f>IF($B6&gt;0,C6/B6,"")</f>
        <v/>
      </c>
      <c r="G6" s="10">
        <f>IF($B6&gt;0,D6/B6,"")</f>
        <v/>
      </c>
      <c r="H6" s="11">
        <f>IF($B6&gt;0,C6+D6,"")</f>
        <v/>
      </c>
      <c r="I6" s="10">
        <f>IF($B6&gt;0,H6/B6,"")</f>
        <v/>
      </c>
      <c r="J6" s="12">
        <f>IF(I6="","",IF(I6&lt;Settings!$B$3,"Strong",IF(I6&lt;Settings!$B$4,"On target",IF(I6&lt;Settings!$B$5,"Watch closely","Needs attention"))))</f>
        <v/>
      </c>
      <c r="K6" s="11">
        <f>IF($B6&gt;0,B6-C6-D6-E6,"")</f>
        <v/>
      </c>
      <c r="L6" s="13">
        <f>IF(OR(I6="",I5=""),"",(I6-I5)*100)</f>
        <v/>
      </c>
    </row>
    <row r="7">
      <c r="A7" s="4" t="n"/>
      <c r="B7" s="5" t="n"/>
      <c r="C7" s="5" t="n"/>
      <c r="D7" s="5" t="n"/>
      <c r="E7" s="5" t="n"/>
      <c r="F7" s="10">
        <f>IF($B7&gt;0,C7/B7,"")</f>
        <v/>
      </c>
      <c r="G7" s="10">
        <f>IF($B7&gt;0,D7/B7,"")</f>
        <v/>
      </c>
      <c r="H7" s="11">
        <f>IF($B7&gt;0,C7+D7,"")</f>
        <v/>
      </c>
      <c r="I7" s="10">
        <f>IF($B7&gt;0,H7/B7,"")</f>
        <v/>
      </c>
      <c r="J7" s="12">
        <f>IF(I7="","",IF(I7&lt;Settings!$B$3,"Strong",IF(I7&lt;Settings!$B$4,"On target",IF(I7&lt;Settings!$B$5,"Watch closely","Needs attention"))))</f>
        <v/>
      </c>
      <c r="K7" s="11">
        <f>IF($B7&gt;0,B7-C7-D7-E7,"")</f>
        <v/>
      </c>
      <c r="L7" s="13">
        <f>IF(OR(I7="",I6=""),"",(I7-I6)*100)</f>
        <v/>
      </c>
    </row>
    <row r="8">
      <c r="A8" s="4" t="n"/>
      <c r="B8" s="5" t="n"/>
      <c r="C8" s="5" t="n"/>
      <c r="D8" s="5" t="n"/>
      <c r="E8" s="5" t="n"/>
      <c r="F8" s="10">
        <f>IF($B8&gt;0,C8/B8,"")</f>
        <v/>
      </c>
      <c r="G8" s="10">
        <f>IF($B8&gt;0,D8/B8,"")</f>
        <v/>
      </c>
      <c r="H8" s="11">
        <f>IF($B8&gt;0,C8+D8,"")</f>
        <v/>
      </c>
      <c r="I8" s="10">
        <f>IF($B8&gt;0,H8/B8,"")</f>
        <v/>
      </c>
      <c r="J8" s="12">
        <f>IF(I8="","",IF(I8&lt;Settings!$B$3,"Strong",IF(I8&lt;Settings!$B$4,"On target",IF(I8&lt;Settings!$B$5,"Watch closely","Needs attention"))))</f>
        <v/>
      </c>
      <c r="K8" s="11">
        <f>IF($B8&gt;0,B8-C8-D8-E8,"")</f>
        <v/>
      </c>
      <c r="L8" s="13">
        <f>IF(OR(I8="",I7=""),"",(I8-I7)*100)</f>
        <v/>
      </c>
    </row>
    <row r="9">
      <c r="A9" s="4" t="n"/>
      <c r="B9" s="5" t="n"/>
      <c r="C9" s="5" t="n"/>
      <c r="D9" s="5" t="n"/>
      <c r="E9" s="5" t="n"/>
      <c r="F9" s="10">
        <f>IF($B9&gt;0,C9/B9,"")</f>
        <v/>
      </c>
      <c r="G9" s="10">
        <f>IF($B9&gt;0,D9/B9,"")</f>
        <v/>
      </c>
      <c r="H9" s="11">
        <f>IF($B9&gt;0,C9+D9,"")</f>
        <v/>
      </c>
      <c r="I9" s="10">
        <f>IF($B9&gt;0,H9/B9,"")</f>
        <v/>
      </c>
      <c r="J9" s="12">
        <f>IF(I9="","",IF(I9&lt;Settings!$B$3,"Strong",IF(I9&lt;Settings!$B$4,"On target",IF(I9&lt;Settings!$B$5,"Watch closely","Needs attention"))))</f>
        <v/>
      </c>
      <c r="K9" s="11">
        <f>IF($B9&gt;0,B9-C9-D9-E9,"")</f>
        <v/>
      </c>
      <c r="L9" s="13">
        <f>IF(OR(I9="",I8=""),"",(I9-I8)*100)</f>
        <v/>
      </c>
    </row>
    <row r="10">
      <c r="A10" s="4" t="n"/>
      <c r="B10" s="5" t="n"/>
      <c r="C10" s="5" t="n"/>
      <c r="D10" s="5" t="n"/>
      <c r="E10" s="5" t="n"/>
      <c r="F10" s="10">
        <f>IF($B10&gt;0,C10/B10,"")</f>
        <v/>
      </c>
      <c r="G10" s="10">
        <f>IF($B10&gt;0,D10/B10,"")</f>
        <v/>
      </c>
      <c r="H10" s="11">
        <f>IF($B10&gt;0,C10+D10,"")</f>
        <v/>
      </c>
      <c r="I10" s="10">
        <f>IF($B10&gt;0,H10/B10,"")</f>
        <v/>
      </c>
      <c r="J10" s="12">
        <f>IF(I10="","",IF(I10&lt;Settings!$B$3,"Strong",IF(I10&lt;Settings!$B$4,"On target",IF(I10&lt;Settings!$B$5,"Watch closely","Needs attention"))))</f>
        <v/>
      </c>
      <c r="K10" s="11">
        <f>IF($B10&gt;0,B10-C10-D10-E10,"")</f>
        <v/>
      </c>
      <c r="L10" s="13">
        <f>IF(OR(I10="",I9=""),"",(I10-I9)*100)</f>
        <v/>
      </c>
    </row>
    <row r="11">
      <c r="A11" s="4" t="n"/>
      <c r="B11" s="5" t="n"/>
      <c r="C11" s="5" t="n"/>
      <c r="D11" s="5" t="n"/>
      <c r="E11" s="5" t="n"/>
      <c r="F11" s="10">
        <f>IF($B11&gt;0,C11/B11,"")</f>
        <v/>
      </c>
      <c r="G11" s="10">
        <f>IF($B11&gt;0,D11/B11,"")</f>
        <v/>
      </c>
      <c r="H11" s="11">
        <f>IF($B11&gt;0,C11+D11,"")</f>
        <v/>
      </c>
      <c r="I11" s="10">
        <f>IF($B11&gt;0,H11/B11,"")</f>
        <v/>
      </c>
      <c r="J11" s="12">
        <f>IF(I11="","",IF(I11&lt;Settings!$B$3,"Strong",IF(I11&lt;Settings!$B$4,"On target",IF(I11&lt;Settings!$B$5,"Watch closely","Needs attention"))))</f>
        <v/>
      </c>
      <c r="K11" s="11">
        <f>IF($B11&gt;0,B11-C11-D11-E11,"")</f>
        <v/>
      </c>
      <c r="L11" s="13">
        <f>IF(OR(I11="",I10=""),"",(I11-I10)*100)</f>
        <v/>
      </c>
    </row>
    <row r="12">
      <c r="A12" s="4" t="n"/>
      <c r="B12" s="5" t="n"/>
      <c r="C12" s="5" t="n"/>
      <c r="D12" s="5" t="n"/>
      <c r="E12" s="5" t="n"/>
      <c r="F12" s="10">
        <f>IF($B12&gt;0,C12/B12,"")</f>
        <v/>
      </c>
      <c r="G12" s="10">
        <f>IF($B12&gt;0,D12/B12,"")</f>
        <v/>
      </c>
      <c r="H12" s="11">
        <f>IF($B12&gt;0,C12+D12,"")</f>
        <v/>
      </c>
      <c r="I12" s="10">
        <f>IF($B12&gt;0,H12/B12,"")</f>
        <v/>
      </c>
      <c r="J12" s="12">
        <f>IF(I12="","",IF(I12&lt;Settings!$B$3,"Strong",IF(I12&lt;Settings!$B$4,"On target",IF(I12&lt;Settings!$B$5,"Watch closely","Needs attention"))))</f>
        <v/>
      </c>
      <c r="K12" s="11">
        <f>IF($B12&gt;0,B12-C12-D12-E12,"")</f>
        <v/>
      </c>
      <c r="L12" s="13">
        <f>IF(OR(I12="",I11=""),"",(I12-I11)*100)</f>
        <v/>
      </c>
    </row>
    <row r="13">
      <c r="A13" s="4" t="n"/>
      <c r="B13" s="5" t="n"/>
      <c r="C13" s="5" t="n"/>
      <c r="D13" s="5" t="n"/>
      <c r="E13" s="5" t="n"/>
      <c r="F13" s="10">
        <f>IF($B13&gt;0,C13/B13,"")</f>
        <v/>
      </c>
      <c r="G13" s="10">
        <f>IF($B13&gt;0,D13/B13,"")</f>
        <v/>
      </c>
      <c r="H13" s="11">
        <f>IF($B13&gt;0,C13+D13,"")</f>
        <v/>
      </c>
      <c r="I13" s="10">
        <f>IF($B13&gt;0,H13/B13,"")</f>
        <v/>
      </c>
      <c r="J13" s="12">
        <f>IF(I13="","",IF(I13&lt;Settings!$B$3,"Strong",IF(I13&lt;Settings!$B$4,"On target",IF(I13&lt;Settings!$B$5,"Watch closely","Needs attention"))))</f>
        <v/>
      </c>
      <c r="K13" s="11">
        <f>IF($B13&gt;0,B13-C13-D13-E13,"")</f>
        <v/>
      </c>
      <c r="L13" s="13">
        <f>IF(OR(I13="",I12=""),"",(I13-I12)*100)</f>
        <v/>
      </c>
    </row>
    <row r="14">
      <c r="A14" s="4" t="n"/>
      <c r="B14" s="5" t="n"/>
      <c r="C14" s="5" t="n"/>
      <c r="D14" s="5" t="n"/>
      <c r="E14" s="5" t="n"/>
      <c r="F14" s="10">
        <f>IF($B14&gt;0,C14/B14,"")</f>
        <v/>
      </c>
      <c r="G14" s="10">
        <f>IF($B14&gt;0,D14/B14,"")</f>
        <v/>
      </c>
      <c r="H14" s="11">
        <f>IF($B14&gt;0,C14+D14,"")</f>
        <v/>
      </c>
      <c r="I14" s="10">
        <f>IF($B14&gt;0,H14/B14,"")</f>
        <v/>
      </c>
      <c r="J14" s="12">
        <f>IF(I14="","",IF(I14&lt;Settings!$B$3,"Strong",IF(I14&lt;Settings!$B$4,"On target",IF(I14&lt;Settings!$B$5,"Watch closely","Needs attention"))))</f>
        <v/>
      </c>
      <c r="K14" s="11">
        <f>IF($B14&gt;0,B14-C14-D14-E14,"")</f>
        <v/>
      </c>
      <c r="L14" s="13">
        <f>IF(OR(I14="",I13=""),"",(I14-I13)*100)</f>
        <v/>
      </c>
    </row>
    <row r="15">
      <c r="A15" s="4" t="n"/>
      <c r="B15" s="5" t="n"/>
      <c r="C15" s="5" t="n"/>
      <c r="D15" s="5" t="n"/>
      <c r="E15" s="5" t="n"/>
      <c r="F15" s="10">
        <f>IF($B15&gt;0,C15/B15,"")</f>
        <v/>
      </c>
      <c r="G15" s="10">
        <f>IF($B15&gt;0,D15/B15,"")</f>
        <v/>
      </c>
      <c r="H15" s="11">
        <f>IF($B15&gt;0,C15+D15,"")</f>
        <v/>
      </c>
      <c r="I15" s="10">
        <f>IF($B15&gt;0,H15/B15,"")</f>
        <v/>
      </c>
      <c r="J15" s="12">
        <f>IF(I15="","",IF(I15&lt;Settings!$B$3,"Strong",IF(I15&lt;Settings!$B$4,"On target",IF(I15&lt;Settings!$B$5,"Watch closely","Needs attention"))))</f>
        <v/>
      </c>
      <c r="K15" s="11">
        <f>IF($B15&gt;0,B15-C15-D15-E15,"")</f>
        <v/>
      </c>
      <c r="L15" s="13">
        <f>IF(OR(I15="",I14=""),"",(I15-I14)*100)</f>
        <v/>
      </c>
    </row>
    <row r="16">
      <c r="A16" s="4" t="n"/>
      <c r="B16" s="5" t="n"/>
      <c r="C16" s="5" t="n"/>
      <c r="D16" s="5" t="n"/>
      <c r="E16" s="5" t="n"/>
      <c r="F16" s="10">
        <f>IF($B16&gt;0,C16/B16,"")</f>
        <v/>
      </c>
      <c r="G16" s="10">
        <f>IF($B16&gt;0,D16/B16,"")</f>
        <v/>
      </c>
      <c r="H16" s="11">
        <f>IF($B16&gt;0,C16+D16,"")</f>
        <v/>
      </c>
      <c r="I16" s="10">
        <f>IF($B16&gt;0,H16/B16,"")</f>
        <v/>
      </c>
      <c r="J16" s="12">
        <f>IF(I16="","",IF(I16&lt;Settings!$B$3,"Strong",IF(I16&lt;Settings!$B$4,"On target",IF(I16&lt;Settings!$B$5,"Watch closely","Needs attention"))))</f>
        <v/>
      </c>
      <c r="K16" s="11">
        <f>IF($B16&gt;0,B16-C16-D16-E16,"")</f>
        <v/>
      </c>
      <c r="L16" s="13">
        <f>IF(OR(I16="",I15=""),"",(I16-I15)*100)</f>
        <v/>
      </c>
    </row>
    <row r="17">
      <c r="A17" s="4" t="n"/>
      <c r="B17" s="5" t="n"/>
      <c r="C17" s="5" t="n"/>
      <c r="D17" s="5" t="n"/>
      <c r="E17" s="5" t="n"/>
      <c r="F17" s="10">
        <f>IF($B17&gt;0,C17/B17,"")</f>
        <v/>
      </c>
      <c r="G17" s="10">
        <f>IF($B17&gt;0,D17/B17,"")</f>
        <v/>
      </c>
      <c r="H17" s="11">
        <f>IF($B17&gt;0,C17+D17,"")</f>
        <v/>
      </c>
      <c r="I17" s="10">
        <f>IF($B17&gt;0,H17/B17,"")</f>
        <v/>
      </c>
      <c r="J17" s="12">
        <f>IF(I17="","",IF(I17&lt;Settings!$B$3,"Strong",IF(I17&lt;Settings!$B$4,"On target",IF(I17&lt;Settings!$B$5,"Watch closely","Needs attention"))))</f>
        <v/>
      </c>
      <c r="K17" s="11">
        <f>IF($B17&gt;0,B17-C17-D17-E17,"")</f>
        <v/>
      </c>
      <c r="L17" s="13">
        <f>IF(OR(I17="",I16=""),"",(I17-I16)*100)</f>
        <v/>
      </c>
    </row>
    <row r="18">
      <c r="A18" s="4" t="n"/>
      <c r="B18" s="5" t="n"/>
      <c r="C18" s="5" t="n"/>
      <c r="D18" s="5" t="n"/>
      <c r="E18" s="5" t="n"/>
      <c r="F18" s="10">
        <f>IF($B18&gt;0,C18/B18,"")</f>
        <v/>
      </c>
      <c r="G18" s="10">
        <f>IF($B18&gt;0,D18/B18,"")</f>
        <v/>
      </c>
      <c r="H18" s="11">
        <f>IF($B18&gt;0,C18+D18,"")</f>
        <v/>
      </c>
      <c r="I18" s="10">
        <f>IF($B18&gt;0,H18/B18,"")</f>
        <v/>
      </c>
      <c r="J18" s="12">
        <f>IF(I18="","",IF(I18&lt;Settings!$B$3,"Strong",IF(I18&lt;Settings!$B$4,"On target",IF(I18&lt;Settings!$B$5,"Watch closely","Needs attention"))))</f>
        <v/>
      </c>
      <c r="K18" s="11">
        <f>IF($B18&gt;0,B18-C18-D18-E18,"")</f>
        <v/>
      </c>
      <c r="L18" s="13">
        <f>IF(OR(I18="",I17=""),"",(I18-I17)*100)</f>
        <v/>
      </c>
    </row>
    <row r="19">
      <c r="A19" s="4" t="n"/>
      <c r="B19" s="5" t="n"/>
      <c r="C19" s="5" t="n"/>
      <c r="D19" s="5" t="n"/>
      <c r="E19" s="5" t="n"/>
      <c r="F19" s="10">
        <f>IF($B19&gt;0,C19/B19,"")</f>
        <v/>
      </c>
      <c r="G19" s="10">
        <f>IF($B19&gt;0,D19/B19,"")</f>
        <v/>
      </c>
      <c r="H19" s="11">
        <f>IF($B19&gt;0,C19+D19,"")</f>
        <v/>
      </c>
      <c r="I19" s="10">
        <f>IF($B19&gt;0,H19/B19,"")</f>
        <v/>
      </c>
      <c r="J19" s="12">
        <f>IF(I19="","",IF(I19&lt;Settings!$B$3,"Strong",IF(I19&lt;Settings!$B$4,"On target",IF(I19&lt;Settings!$B$5,"Watch closely","Needs attention"))))</f>
        <v/>
      </c>
      <c r="K19" s="11">
        <f>IF($B19&gt;0,B19-C19-D19-E19,"")</f>
        <v/>
      </c>
      <c r="L19" s="13">
        <f>IF(OR(I19="",I18=""),"",(I19-I18)*100)</f>
        <v/>
      </c>
    </row>
    <row r="20">
      <c r="A20" s="4" t="n"/>
      <c r="B20" s="5" t="n"/>
      <c r="C20" s="5" t="n"/>
      <c r="D20" s="5" t="n"/>
      <c r="E20" s="5" t="n"/>
      <c r="F20" s="10">
        <f>IF($B20&gt;0,C20/B20,"")</f>
        <v/>
      </c>
      <c r="G20" s="10">
        <f>IF($B20&gt;0,D20/B20,"")</f>
        <v/>
      </c>
      <c r="H20" s="11">
        <f>IF($B20&gt;0,C20+D20,"")</f>
        <v/>
      </c>
      <c r="I20" s="10">
        <f>IF($B20&gt;0,H20/B20,"")</f>
        <v/>
      </c>
      <c r="J20" s="12">
        <f>IF(I20="","",IF(I20&lt;Settings!$B$3,"Strong",IF(I20&lt;Settings!$B$4,"On target",IF(I20&lt;Settings!$B$5,"Watch closely","Needs attention"))))</f>
        <v/>
      </c>
      <c r="K20" s="11">
        <f>IF($B20&gt;0,B20-C20-D20-E20,"")</f>
        <v/>
      </c>
      <c r="L20" s="13">
        <f>IF(OR(I20="",I19=""),"",(I20-I19)*100)</f>
        <v/>
      </c>
    </row>
    <row r="21">
      <c r="A21" s="4" t="n"/>
      <c r="B21" s="5" t="n"/>
      <c r="C21" s="5" t="n"/>
      <c r="D21" s="5" t="n"/>
      <c r="E21" s="5" t="n"/>
      <c r="F21" s="10">
        <f>IF($B21&gt;0,C21/B21,"")</f>
        <v/>
      </c>
      <c r="G21" s="10">
        <f>IF($B21&gt;0,D21/B21,"")</f>
        <v/>
      </c>
      <c r="H21" s="11">
        <f>IF($B21&gt;0,C21+D21,"")</f>
        <v/>
      </c>
      <c r="I21" s="10">
        <f>IF($B21&gt;0,H21/B21,"")</f>
        <v/>
      </c>
      <c r="J21" s="12">
        <f>IF(I21="","",IF(I21&lt;Settings!$B$3,"Strong",IF(I21&lt;Settings!$B$4,"On target",IF(I21&lt;Settings!$B$5,"Watch closely","Needs attention"))))</f>
        <v/>
      </c>
      <c r="K21" s="11">
        <f>IF($B21&gt;0,B21-C21-D21-E21,"")</f>
        <v/>
      </c>
      <c r="L21" s="13">
        <f>IF(OR(I21="",I20=""),"",(I21-I20)*100)</f>
        <v/>
      </c>
    </row>
    <row r="22">
      <c r="A22" s="4" t="n"/>
      <c r="B22" s="5" t="n"/>
      <c r="C22" s="5" t="n"/>
      <c r="D22" s="5" t="n"/>
      <c r="E22" s="5" t="n"/>
      <c r="F22" s="10">
        <f>IF($B22&gt;0,C22/B22,"")</f>
        <v/>
      </c>
      <c r="G22" s="10">
        <f>IF($B22&gt;0,D22/B22,"")</f>
        <v/>
      </c>
      <c r="H22" s="11">
        <f>IF($B22&gt;0,C22+D22,"")</f>
        <v/>
      </c>
      <c r="I22" s="10">
        <f>IF($B22&gt;0,H22/B22,"")</f>
        <v/>
      </c>
      <c r="J22" s="12">
        <f>IF(I22="","",IF(I22&lt;Settings!$B$3,"Strong",IF(I22&lt;Settings!$B$4,"On target",IF(I22&lt;Settings!$B$5,"Watch closely","Needs attention"))))</f>
        <v/>
      </c>
      <c r="K22" s="11">
        <f>IF($B22&gt;0,B22-C22-D22-E22,"")</f>
        <v/>
      </c>
      <c r="L22" s="13">
        <f>IF(OR(I22="",I21=""),"",(I22-I21)*100)</f>
        <v/>
      </c>
    </row>
    <row r="23">
      <c r="A23" s="4" t="n"/>
      <c r="B23" s="5" t="n"/>
      <c r="C23" s="5" t="n"/>
      <c r="D23" s="5" t="n"/>
      <c r="E23" s="5" t="n"/>
      <c r="F23" s="10">
        <f>IF($B23&gt;0,C23/B23,"")</f>
        <v/>
      </c>
      <c r="G23" s="10">
        <f>IF($B23&gt;0,D23/B23,"")</f>
        <v/>
      </c>
      <c r="H23" s="11">
        <f>IF($B23&gt;0,C23+D23,"")</f>
        <v/>
      </c>
      <c r="I23" s="10">
        <f>IF($B23&gt;0,H23/B23,"")</f>
        <v/>
      </c>
      <c r="J23" s="12">
        <f>IF(I23="","",IF(I23&lt;Settings!$B$3,"Strong",IF(I23&lt;Settings!$B$4,"On target",IF(I23&lt;Settings!$B$5,"Watch closely","Needs attention"))))</f>
        <v/>
      </c>
      <c r="K23" s="11">
        <f>IF($B23&gt;0,B23-C23-D23-E23,"")</f>
        <v/>
      </c>
      <c r="L23" s="13">
        <f>IF(OR(I23="",I22=""),"",(I23-I22)*100)</f>
        <v/>
      </c>
    </row>
    <row r="24">
      <c r="A24" s="4" t="n"/>
      <c r="B24" s="5" t="n"/>
      <c r="C24" s="5" t="n"/>
      <c r="D24" s="5" t="n"/>
      <c r="E24" s="5" t="n"/>
      <c r="F24" s="10">
        <f>IF($B24&gt;0,C24/B24,"")</f>
        <v/>
      </c>
      <c r="G24" s="10">
        <f>IF($B24&gt;0,D24/B24,"")</f>
        <v/>
      </c>
      <c r="H24" s="11">
        <f>IF($B24&gt;0,C24+D24,"")</f>
        <v/>
      </c>
      <c r="I24" s="10">
        <f>IF($B24&gt;0,H24/B24,"")</f>
        <v/>
      </c>
      <c r="J24" s="12">
        <f>IF(I24="","",IF(I24&lt;Settings!$B$3,"Strong",IF(I24&lt;Settings!$B$4,"On target",IF(I24&lt;Settings!$B$5,"Watch closely","Needs attention"))))</f>
        <v/>
      </c>
      <c r="K24" s="11">
        <f>IF($B24&gt;0,B24-C24-D24-E24,"")</f>
        <v/>
      </c>
      <c r="L24" s="13">
        <f>IF(OR(I24="",I23=""),"",(I24-I23)*100)</f>
        <v/>
      </c>
    </row>
    <row r="25">
      <c r="A25" s="4" t="n"/>
      <c r="B25" s="5" t="n"/>
      <c r="C25" s="5" t="n"/>
      <c r="D25" s="5" t="n"/>
      <c r="E25" s="5" t="n"/>
      <c r="F25" s="10">
        <f>IF($B25&gt;0,C25/B25,"")</f>
        <v/>
      </c>
      <c r="G25" s="10">
        <f>IF($B25&gt;0,D25/B25,"")</f>
        <v/>
      </c>
      <c r="H25" s="11">
        <f>IF($B25&gt;0,C25+D25,"")</f>
        <v/>
      </c>
      <c r="I25" s="10">
        <f>IF($B25&gt;0,H25/B25,"")</f>
        <v/>
      </c>
      <c r="J25" s="12">
        <f>IF(I25="","",IF(I25&lt;Settings!$B$3,"Strong",IF(I25&lt;Settings!$B$4,"On target",IF(I25&lt;Settings!$B$5,"Watch closely","Needs attention"))))</f>
        <v/>
      </c>
      <c r="K25" s="11">
        <f>IF($B25&gt;0,B25-C25-D25-E25,"")</f>
        <v/>
      </c>
      <c r="L25" s="13">
        <f>IF(OR(I25="",I24=""),"",(I25-I24)*100)</f>
        <v/>
      </c>
    </row>
    <row r="26">
      <c r="A26" s="4" t="n"/>
      <c r="B26" s="5" t="n"/>
      <c r="C26" s="5" t="n"/>
      <c r="D26" s="5" t="n"/>
      <c r="E26" s="5" t="n"/>
      <c r="F26" s="10">
        <f>IF($B26&gt;0,C26/B26,"")</f>
        <v/>
      </c>
      <c r="G26" s="10">
        <f>IF($B26&gt;0,D26/B26,"")</f>
        <v/>
      </c>
      <c r="H26" s="11">
        <f>IF($B26&gt;0,C26+D26,"")</f>
        <v/>
      </c>
      <c r="I26" s="10">
        <f>IF($B26&gt;0,H26/B26,"")</f>
        <v/>
      </c>
      <c r="J26" s="12">
        <f>IF(I26="","",IF(I26&lt;Settings!$B$3,"Strong",IF(I26&lt;Settings!$B$4,"On target",IF(I26&lt;Settings!$B$5,"Watch closely","Needs attention"))))</f>
        <v/>
      </c>
      <c r="K26" s="11">
        <f>IF($B26&gt;0,B26-C26-D26-E26,"")</f>
        <v/>
      </c>
      <c r="L26" s="13">
        <f>IF(OR(I26="",I25=""),"",(I26-I25)*100)</f>
        <v/>
      </c>
    </row>
    <row r="27">
      <c r="A27" s="4" t="n"/>
      <c r="B27" s="5" t="n"/>
      <c r="C27" s="5" t="n"/>
      <c r="D27" s="5" t="n"/>
      <c r="E27" s="5" t="n"/>
      <c r="F27" s="10">
        <f>IF($B27&gt;0,C27/B27,"")</f>
        <v/>
      </c>
      <c r="G27" s="10">
        <f>IF($B27&gt;0,D27/B27,"")</f>
        <v/>
      </c>
      <c r="H27" s="11">
        <f>IF($B27&gt;0,C27+D27,"")</f>
        <v/>
      </c>
      <c r="I27" s="10">
        <f>IF($B27&gt;0,H27/B27,"")</f>
        <v/>
      </c>
      <c r="J27" s="12">
        <f>IF(I27="","",IF(I27&lt;Settings!$B$3,"Strong",IF(I27&lt;Settings!$B$4,"On target",IF(I27&lt;Settings!$B$5,"Watch closely","Needs attention"))))</f>
        <v/>
      </c>
      <c r="K27" s="11">
        <f>IF($B27&gt;0,B27-C27-D27-E27,"")</f>
        <v/>
      </c>
      <c r="L27" s="13">
        <f>IF(OR(I27="",I26=""),"",(I27-I26)*100)</f>
        <v/>
      </c>
    </row>
    <row r="28">
      <c r="A28" s="4" t="n"/>
      <c r="B28" s="5" t="n"/>
      <c r="C28" s="5" t="n"/>
      <c r="D28" s="5" t="n"/>
      <c r="E28" s="5" t="n"/>
      <c r="F28" s="10">
        <f>IF($B28&gt;0,C28/B28,"")</f>
        <v/>
      </c>
      <c r="G28" s="10">
        <f>IF($B28&gt;0,D28/B28,"")</f>
        <v/>
      </c>
      <c r="H28" s="11">
        <f>IF($B28&gt;0,C28+D28,"")</f>
        <v/>
      </c>
      <c r="I28" s="10">
        <f>IF($B28&gt;0,H28/B28,"")</f>
        <v/>
      </c>
      <c r="J28" s="12">
        <f>IF(I28="","",IF(I28&lt;Settings!$B$3,"Strong",IF(I28&lt;Settings!$B$4,"On target",IF(I28&lt;Settings!$B$5,"Watch closely","Needs attention"))))</f>
        <v/>
      </c>
      <c r="K28" s="11">
        <f>IF($B28&gt;0,B28-C28-D28-E28,"")</f>
        <v/>
      </c>
      <c r="L28" s="13">
        <f>IF(OR(I28="",I27=""),"",(I28-I27)*100)</f>
        <v/>
      </c>
    </row>
    <row r="29">
      <c r="A29" s="4" t="n"/>
      <c r="B29" s="5" t="n"/>
      <c r="C29" s="5" t="n"/>
      <c r="D29" s="5" t="n"/>
      <c r="E29" s="5" t="n"/>
      <c r="F29" s="10">
        <f>IF($B29&gt;0,C29/B29,"")</f>
        <v/>
      </c>
      <c r="G29" s="10">
        <f>IF($B29&gt;0,D29/B29,"")</f>
        <v/>
      </c>
      <c r="H29" s="11">
        <f>IF($B29&gt;0,C29+D29,"")</f>
        <v/>
      </c>
      <c r="I29" s="10">
        <f>IF($B29&gt;0,H29/B29,"")</f>
        <v/>
      </c>
      <c r="J29" s="12">
        <f>IF(I29="","",IF(I29&lt;Settings!$B$3,"Strong",IF(I29&lt;Settings!$B$4,"On target",IF(I29&lt;Settings!$B$5,"Watch closely","Needs attention"))))</f>
        <v/>
      </c>
      <c r="K29" s="11">
        <f>IF($B29&gt;0,B29-C29-D29-E29,"")</f>
        <v/>
      </c>
      <c r="L29" s="13">
        <f>IF(OR(I29="",I28=""),"",(I29-I28)*100)</f>
        <v/>
      </c>
    </row>
    <row r="31">
      <c r="A31" s="14" t="inlineStr">
        <is>
          <t>Prime cost % = (food and beverage cost + labor cost) / sales. Change is in percentage points against the row above.</t>
        </is>
      </c>
    </row>
  </sheetData>
  <mergeCells count="1">
    <mergeCell ref="A2:L2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30" customWidth="1" min="3" max="3"/>
    <col width="30" customWidth="1" min="4" max="4"/>
  </cols>
  <sheetData>
    <row r="1">
      <c r="A1" s="15" t="inlineStr">
        <is>
          <t>Bands for prime cost % (food and beverage + labor, as a share of sales)</t>
        </is>
      </c>
    </row>
    <row r="3">
      <c r="A3" s="14" t="inlineStr">
        <is>
          <t>Strong: prime cost below</t>
        </is>
      </c>
      <c r="B3" s="16" t="n">
        <v>0.6</v>
      </c>
    </row>
    <row r="4">
      <c r="A4" s="14" t="inlineStr">
        <is>
          <t>On target: below</t>
        </is>
      </c>
      <c r="B4" s="16" t="n">
        <v>0.65</v>
      </c>
    </row>
    <row r="5">
      <c r="A5" s="14" t="inlineStr">
        <is>
          <t>Watch closely: below</t>
        </is>
      </c>
      <c r="B5" s="16" t="n">
        <v>0.7</v>
      </c>
    </row>
    <row r="6">
      <c r="A6" s="14" t="inlineStr">
        <is>
          <t>At or above the last band: Needs attention.</t>
        </is>
      </c>
    </row>
    <row r="8">
      <c r="A8" s="2" t="inlineStr">
        <is>
          <t>Source: common rules of thumb, the same bands the calculators at https://tmhsdigital.github.io/Github-Pages-Demo-1/tools/prime-cost-calculator/ use. Healthy ranges differ by concept, so set your own; your own month-to-month trend says more than any benchmark.</t>
        </is>
      </c>
    </row>
    <row r="9"/>
    <row r="10"/>
  </sheetData>
  <mergeCells count="1">
    <mergeCell ref="A8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2026-10-05T00:20:17Z</dcterms:created>
  <dcterms:modified xmlns:dcterms="http://purl.org/dc/terms/" xmlns:xsi="http://www.w3.org/2001/XMLSchema-instance" xsi:type="dcterms:W3CDTF">2026-10-05T00:20:17Z</dcterms:modified>
</cp:coreProperties>
</file>